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cprod.sharepoint.com/sites/MDSD/Shared Documents/Wholesale Branch/Biweekly TPC updates/Bi-weekly TPC Calcs/16 Sep - 30 Sep 2026/"/>
    </mc:Choice>
  </mc:AlternateContent>
  <xr:revisionPtr revIDLastSave="56" documentId="13_ncr:1_{111E6BA9-86EA-4F22-9A96-F42895D8251E}" xr6:coauthVersionLast="47" xr6:coauthVersionMax="47" xr10:uidLastSave="{6BEEC676-800C-40D7-8434-5A6C3FF98F8E}"/>
  <bookViews>
    <workbookView xWindow="25260" yWindow="2000" windowWidth="19180" windowHeight="11260" xr2:uid="{E7133943-FB0F-413B-B5B7-E63A0869658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3" i="1" l="1"/>
  <c r="B15" i="1" s="1"/>
  <c r="B17" i="1" l="1"/>
  <c r="B16" i="1"/>
  <c r="B18" i="1"/>
  <c r="B14" i="1"/>
</calcChain>
</file>

<file path=xl/sharedStrings.xml><?xml version="1.0" encoding="utf-8"?>
<sst xmlns="http://schemas.openxmlformats.org/spreadsheetml/2006/main" count="32" uniqueCount="24">
  <si>
    <t>Data for the Temporary Price Cap Mechanism</t>
  </si>
  <si>
    <t>Effective Period</t>
  </si>
  <si>
    <t>Start Date</t>
  </si>
  <si>
    <t>End Date</t>
  </si>
  <si>
    <t>Input Parameters</t>
  </si>
  <si>
    <t>Units</t>
  </si>
  <si>
    <t>Spot LRMC</t>
  </si>
  <si>
    <t>S$/MWh</t>
  </si>
  <si>
    <t>Term LRMC</t>
  </si>
  <si>
    <t>Multiplier</t>
  </si>
  <si>
    <t>Calculations</t>
  </si>
  <si>
    <t>Remarks</t>
  </si>
  <si>
    <t>TPC Price Parameter</t>
  </si>
  <si>
    <t>Refers to CCGT LRMC in the TPC Final Determination Paper, defined as Max[Spot LRMC, Term LRMC].</t>
  </si>
  <si>
    <t>MAPT (Trigger-On/Trigger-Off)</t>
  </si>
  <si>
    <t>Refers to the Moving Average Price Threshold.</t>
  </si>
  <si>
    <t>TPC (Energy)</t>
  </si>
  <si>
    <t>Refers to the Price Cap for Energy product when the TPC is in place.</t>
  </si>
  <si>
    <t>TPC (Primary Reserves)</t>
  </si>
  <si>
    <t>Refers to the Price Cap for Primary Reserves product when the TPC is in place.</t>
  </si>
  <si>
    <t>TPC (Contingency Reserves)</t>
  </si>
  <si>
    <t>Refers to the Price Cap for Contigency Reserves product when the TPC is in place.</t>
  </si>
  <si>
    <t>TPC (Regulations)</t>
  </si>
  <si>
    <t>Refers to the Price Cap for Regulations product when the TPC is in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</si>
</sst>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4809]d\ mmm\ yyyy;@"/>
    <numFmt numFmtId="165" formatCode="0.0"/>
  </numFmts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2" fontId="2" fillId="0" borderId="0" xfId="0" applyNumberFormat="1" applyFont="1"/>
    <xf numFmtId="0" fontId="2" fillId="0" borderId="0" xfId="0" quotePrefix="1" applyFont="1"/>
    <xf numFmtId="165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6160-ECC4-4157-B12A-5595D6D2ACD4}">
  <dimension ref="A1:E18"/>
  <sheetViews>
    <sheetView tabSelected="1" workbookViewId="0">
      <selection activeCell="B11" sqref="B11"/>
    </sheetView>
  </sheetViews>
  <sheetFormatPr defaultRowHeight="14.5" x14ac:dyDescent="0.35"/>
  <cols>
    <col min="1" max="1" width="26.54296875" customWidth="1"/>
    <col min="2" max="2" width="11.26953125" bestFit="1" customWidth="1"/>
  </cols>
  <sheetData>
    <row r="1" spans="1:5" x14ac:dyDescent="0.35">
      <c r="A1" s="1" t="s">
        <v>0</v>
      </c>
      <c r="B1" s="2"/>
      <c r="C1" s="2"/>
      <c r="D1" s="2"/>
      <c r="E1" s="2"/>
    </row>
    <row r="2" spans="1:5" x14ac:dyDescent="0.35">
      <c r="A2" s="2"/>
      <c r="B2" s="2"/>
      <c r="C2" s="2"/>
      <c r="D2" s="2"/>
      <c r="E2" s="2"/>
    </row>
    <row r="3" spans="1:5" x14ac:dyDescent="0.35">
      <c r="A3" s="1" t="s">
        <v>1</v>
      </c>
      <c r="B3" s="2"/>
      <c r="C3" s="2"/>
      <c r="D3" s="2"/>
      <c r="E3" s="2"/>
    </row>
    <row r="4" spans="1:5" x14ac:dyDescent="0.35">
      <c r="A4" s="1" t="s">
        <v>2</v>
      </c>
      <c r="B4" s="3">
        <v>46281</v>
      </c>
      <c r="C4" s="2"/>
      <c r="D4" s="2"/>
      <c r="E4" s="2"/>
    </row>
    <row r="5" spans="1:5" x14ac:dyDescent="0.35">
      <c r="A5" s="1" t="s">
        <v>3</v>
      </c>
      <c r="B5" s="3">
        <v>46295</v>
      </c>
      <c r="C5" s="2"/>
      <c r="D5" s="2"/>
      <c r="E5" s="2"/>
    </row>
    <row r="6" spans="1:5" x14ac:dyDescent="0.35">
      <c r="A6" s="2"/>
      <c r="B6" s="4"/>
      <c r="C6" s="2"/>
      <c r="D6" s="2"/>
      <c r="E6" s="2"/>
    </row>
    <row r="7" spans="1:5" x14ac:dyDescent="0.35">
      <c r="A7" s="1" t="s">
        <v>4</v>
      </c>
      <c r="B7" s="4"/>
      <c r="C7" s="1" t="s">
        <v>5</v>
      </c>
      <c r="D7" s="2"/>
      <c r="E7" s="2"/>
    </row>
    <row r="8" spans="1:5" x14ac:dyDescent="0.35">
      <c r="A8" s="2" t="s">
        <v>6</v>
      </c>
      <c r="B8" s="4">
        <v>293.73504363241659</v>
      </c>
      <c r="C8" s="2" t="s">
        <v>7</v>
      </c>
      <c r="D8" s="2"/>
      <c r="E8" s="2"/>
    </row>
    <row r="9" spans="1:5" x14ac:dyDescent="0.35">
      <c r="A9" s="2" t="s">
        <v>8</v>
      </c>
      <c r="B9" s="4">
        <v>201.77606745329138</v>
      </c>
      <c r="C9" s="2" t="s">
        <v>7</v>
      </c>
      <c r="D9" s="2"/>
      <c r="E9" s="2"/>
    </row>
    <row r="10" spans="1:5" x14ac:dyDescent="0.35">
      <c r="A10" s="5" t="s">
        <v>9</v>
      </c>
      <c r="B10" s="6">
        <v>2.5</v>
      </c>
      <c r="C10" s="2"/>
      <c r="D10" s="2"/>
      <c r="E10" s="2"/>
    </row>
    <row r="11" spans="1:5" x14ac:dyDescent="0.35">
      <c r="A11" s="2"/>
      <c r="B11" s="2"/>
      <c r="C11" s="2"/>
      <c r="D11" s="2"/>
      <c r="E11" s="2"/>
    </row>
    <row r="12" spans="1:5" x14ac:dyDescent="0.35">
      <c r="A12" s="1" t="s">
        <v>10</v>
      </c>
      <c r="B12" s="2"/>
      <c r="C12" s="1" t="s">
        <v>5</v>
      </c>
      <c r="D12" s="1" t="s">
        <v>11</v>
      </c>
      <c r="E12" s="2"/>
    </row>
    <row r="13" spans="1:5" x14ac:dyDescent="0.35">
      <c r="A13" s="2" t="s">
        <v>12</v>
      </c>
      <c r="B13" s="4">
        <f>MAX(ROUND(B8,2),ROUND(B9,2))</f>
        <v>293.74</v>
      </c>
      <c r="C13" s="2" t="s">
        <v>7</v>
      </c>
      <c r="D13" s="2" t="s">
        <v>13</v>
      </c>
      <c r="E13" s="2"/>
    </row>
    <row r="14" spans="1:5" x14ac:dyDescent="0.35">
      <c r="A14" s="2" t="s">
        <v>14</v>
      </c>
      <c r="B14" s="4">
        <f>B10*ROUND(B13,2)</f>
        <v>734.35</v>
      </c>
      <c r="C14" s="2" t="s">
        <v>7</v>
      </c>
      <c r="D14" s="2" t="s">
        <v>15</v>
      </c>
      <c r="E14" s="2"/>
    </row>
    <row r="15" spans="1:5" x14ac:dyDescent="0.35">
      <c r="A15" s="2" t="s">
        <v>16</v>
      </c>
      <c r="B15" s="4">
        <f>MIN(B10*ROUND(B13,2),0.9*5000)</f>
        <v>734.35</v>
      </c>
      <c r="C15" s="2" t="s">
        <v>7</v>
      </c>
      <c r="D15" s="2" t="s">
        <v>17</v>
      </c>
      <c r="E15" s="2"/>
    </row>
    <row r="16" spans="1:5" x14ac:dyDescent="0.35">
      <c r="A16" s="2" t="s">
        <v>18</v>
      </c>
      <c r="B16" s="4">
        <f>(ROUND(B15,2)/(0.9*5000))*(0.85*5000)</f>
        <v>693.55277777777781</v>
      </c>
      <c r="C16" s="2" t="s">
        <v>7</v>
      </c>
      <c r="D16" s="2" t="s">
        <v>19</v>
      </c>
      <c r="E16" s="2"/>
    </row>
    <row r="17" spans="1:5" x14ac:dyDescent="0.35">
      <c r="A17" s="2" t="s">
        <v>20</v>
      </c>
      <c r="B17" s="4">
        <f>(ROUND(B15,2)/(0.9*5000))*(0.65*5000)</f>
        <v>530.36388888888882</v>
      </c>
      <c r="C17" s="2" t="s">
        <v>7</v>
      </c>
      <c r="D17" s="2" t="s">
        <v>21</v>
      </c>
      <c r="E17" s="2"/>
    </row>
    <row r="18" spans="1:5" x14ac:dyDescent="0.35">
      <c r="A18" s="2" t="s">
        <v>22</v>
      </c>
      <c r="B18" s="4">
        <f>(ROUND(B15,2)/(0.9*5000))*(0.06*5000)</f>
        <v>48.956666666666663</v>
      </c>
      <c r="C18" s="2" t="s">
        <v>7</v>
      </c>
      <c r="D18" s="2" t="s">
        <v>23</v>
      </c>
      <c r="E18" s="2"/>
    </row>
  </sheetData>
  <sheetProtection algorithmName="SHA-512" hashValue="z2GhuxxKTDUg1FspJyjcb6yxneoKEPZpTch/CIbD3Eooy3XpsGo49kfc3+MVPGDtx5Lti7lLBV2CG9Wbv6mTqw==" saltValue="TJIZomrniwYbVCV25ry2/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ACAA3A22900C4EAF055AE407AD3459" ma:contentTypeVersion="13" ma:contentTypeDescription="Create a new document." ma:contentTypeScope="" ma:versionID="1b2781f9cace37b792134c901ebea548">
  <xsd:schema xmlns:xsd="http://www.w3.org/2001/XMLSchema" xmlns:xs="http://www.w3.org/2001/XMLSchema" xmlns:p="http://schemas.microsoft.com/office/2006/metadata/properties" xmlns:ns2="a6780868-c7d4-4a95-b2df-2af519b14b68" xmlns:ns3="ff8607f7-cef2-4367-9796-9a0acf0ddc5f" targetNamespace="http://schemas.microsoft.com/office/2006/metadata/properties" ma:root="true" ma:fieldsID="043b15d019388a49c73865e531d9bf4e" ns2:_="" ns3:_="">
    <xsd:import namespace="a6780868-c7d4-4a95-b2df-2af519b14b68"/>
    <xsd:import namespace="ff8607f7-cef2-4367-9796-9a0acf0dd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HHIlink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80868-c7d4-4a95-b2df-2af519b14b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e9d480b-ab17-401a-b600-22ef0398b2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HHIlink" ma:index="19" nillable="true" ma:displayName="HHI link" ma:description="https://gccprod-my.sharepoint.com/:x:/g/personal/jarius_tan_ema_gov_sg/EWfBQTkqkyVJtFyl5UR1RcwBhrMpjXY5asVdLCNvfYDYgw" ma:format="Hyperlink" ma:internalName="HHI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8607f7-cef2-4367-9796-9a0acf0ddc5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44d726b-8e66-4b4b-831f-d65f79a0ec5c}" ma:internalName="TaxCatchAll" ma:showField="CatchAllData" ma:web="ff8607f7-cef2-4367-9796-9a0acf0dd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HIlink xmlns="a6780868-c7d4-4a95-b2df-2af519b14b68">
      <Url xsi:nil="true"/>
      <Description xsi:nil="true"/>
    </HHIlink>
    <TaxCatchAll xmlns="ff8607f7-cef2-4367-9796-9a0acf0ddc5f" xsi:nil="true"/>
    <lcf76f155ced4ddcb4097134ff3c332f xmlns="a6780868-c7d4-4a95-b2df-2af519b14b6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72BB11-7208-4A0D-9437-30C81932E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80868-c7d4-4a95-b2df-2af519b14b68"/>
    <ds:schemaRef ds:uri="ff8607f7-cef2-4367-9796-9a0acf0dd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C99F00-4DE4-4E73-AD5A-1F3FA8B7D541}">
  <ds:schemaRefs>
    <ds:schemaRef ds:uri="http://schemas.microsoft.com/office/2006/metadata/properties"/>
    <ds:schemaRef ds:uri="http://schemas.microsoft.com/office/infopath/2007/PartnerControls"/>
    <ds:schemaRef ds:uri="a6780868-c7d4-4a95-b2df-2af519b14b68"/>
    <ds:schemaRef ds:uri="ff8607f7-cef2-4367-9796-9a0acf0ddc5f"/>
  </ds:schemaRefs>
</ds:datastoreItem>
</file>

<file path=customXml/itemProps3.xml><?xml version="1.0" encoding="utf-8"?>
<ds:datastoreItem xmlns:ds="http://schemas.openxmlformats.org/officeDocument/2006/customXml" ds:itemID="{0A152748-ACBE-4692-9AEB-C2F0055089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Divya SANGARAJU (EMA)</dc:creator>
  <cp:keywords/>
  <dc:description/>
  <cp:lastModifiedBy>Lijia LIU (EMA)</cp:lastModifiedBy>
  <cp:revision/>
  <dcterms:created xsi:type="dcterms:W3CDTF">2026-06-08T06:42:00Z</dcterms:created>
  <dcterms:modified xsi:type="dcterms:W3CDTF">2026-09-08T04:26:20Z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2026-06-08T06:42:36Z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4454e7b9-65a4-4818-8a83-f39703eab5d9</vt:lpwstr>
  </property>
  <property fmtid="{D5CDD505-2E9C-101B-9397-08002B2CF9AE}" pid="8" name="MSIP_Label_5434c4c7-833e-41e4-b0ab-cdb227a2f6f7_ContentBits">
    <vt:lpwstr>0</vt:lpwstr>
  </property>
  <property fmtid="{D5CDD505-2E9C-101B-9397-08002B2CF9AE}" pid="9" name="MSIP_Label_5434c4c7-833e-41e4-b0ab-cdb227a2f6f7_Tag">
    <vt:lpwstr>10, 0, 1, 1</vt:lpwstr>
  </property>
  <property fmtid="{D5CDD505-2E9C-101B-9397-08002B2CF9AE}" pid="10" name="ContentTypeId">
    <vt:lpwstr>0x01010045ACAA3A22900C4EAF055AE407AD3459</vt:lpwstr>
  </property>
  <property fmtid="{D5CDD505-2E9C-101B-9397-08002B2CF9AE}" pid="11" name="MediaServiceImageTags">
    <vt:lpwstr/>
  </property>
</Properties>
</file>